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2024\SEPLAN\ABRIL-2024\"/>
    </mc:Choice>
  </mc:AlternateContent>
  <xr:revisionPtr revIDLastSave="0" documentId="13_ncr:40009_{AC4726F3-236A-4C73-8F0C-00D5DC2B901E}" xr6:coauthVersionLast="47" xr6:coauthVersionMax="47" xr10:uidLastSave="{00000000-0000-0000-0000-000000000000}"/>
  <bookViews>
    <workbookView xWindow="-110" yWindow="-110" windowWidth="19420" windowHeight="10300"/>
  </bookViews>
  <sheets>
    <sheet name="Planilha2" sheetId="3" r:id="rId1"/>
    <sheet name="Planilha3" sheetId="4" r:id="rId2"/>
  </sheets>
  <definedNames>
    <definedName name="_xlnm.Print_Titles" localSheetId="0">Planilha2!$1:$12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O31" i="3"/>
  <c r="O32" i="3" s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O27" i="3"/>
</calcChain>
</file>

<file path=xl/sharedStrings.xml><?xml version="1.0" encoding="utf-8"?>
<sst xmlns="http://schemas.openxmlformats.org/spreadsheetml/2006/main" count="225" uniqueCount="151">
  <si>
    <t>Processo</t>
  </si>
  <si>
    <t>Despesas Pagas</t>
  </si>
  <si>
    <t>29/04/2024</t>
  </si>
  <si>
    <t>370 - OUTROS SERVICOS DE TERCEIROS-PESSOA JURIDICA (SICONFI)-</t>
  </si>
  <si>
    <t>00002/SEPLAN/2023</t>
  </si>
  <si>
    <t>34941930000161</t>
  </si>
  <si>
    <t>DIGIMAQ INFORMATICA LTDA. - EPP</t>
  </si>
  <si>
    <t>2024NE00004</t>
  </si>
  <si>
    <t>02/01/2024</t>
  </si>
  <si>
    <t>2024NL00024</t>
  </si>
  <si>
    <t>24/04/2024</t>
  </si>
  <si>
    <t>2024PD00023</t>
  </si>
  <si>
    <t>2024OB00023</t>
  </si>
  <si>
    <t>25/04/2024</t>
  </si>
  <si>
    <t>00002/2023-SEPLAN</t>
  </si>
  <si>
    <t>04515761000137</t>
  </si>
  <si>
    <t>ENGENHO - ASSESSORIA CONTÁBIL S/C LTDA</t>
  </si>
  <si>
    <t>2024NE00007</t>
  </si>
  <si>
    <t>29/02/2024</t>
  </si>
  <si>
    <t>2024NL00020</t>
  </si>
  <si>
    <t>11/04/2024</t>
  </si>
  <si>
    <t>2024PD00019</t>
  </si>
  <si>
    <t>2024OB00019</t>
  </si>
  <si>
    <t>12/04/2024</t>
  </si>
  <si>
    <t>803 - SERVIÇOS DE CONSULTORIA</t>
  </si>
  <si>
    <t>00007/SEPLAN/2023</t>
  </si>
  <si>
    <t>08641928000167</t>
  </si>
  <si>
    <t>FAB VIAGENS E TURISMO LTDA - ME</t>
  </si>
  <si>
    <t>2024NE00001</t>
  </si>
  <si>
    <t>2024NL00015</t>
  </si>
  <si>
    <t>05/04/2024</t>
  </si>
  <si>
    <t>2024PD00014</t>
  </si>
  <si>
    <t>2024OB00014</t>
  </si>
  <si>
    <t>08/04/2024</t>
  </si>
  <si>
    <t>320 - PASSAGENS E DESPESAS COM LOCOMOÇÃO</t>
  </si>
  <si>
    <t>2024NL00023</t>
  </si>
  <si>
    <t>2024PD00022</t>
  </si>
  <si>
    <t>2024OB00022</t>
  </si>
  <si>
    <t>00008/SEPLAN/2023</t>
  </si>
  <si>
    <t>81243735001977</t>
  </si>
  <si>
    <t>POSITIVO TECNOLOGIA S. A.</t>
  </si>
  <si>
    <t>2023NE00070</t>
  </si>
  <si>
    <t>06/12/2023</t>
  </si>
  <si>
    <t>2024NL00016</t>
  </si>
  <si>
    <t>2024PD00015</t>
  </si>
  <si>
    <t>2024OB00015</t>
  </si>
  <si>
    <t>922 - OUTROS MATERIAIS PERMANENTES (SICONFI)</t>
  </si>
  <si>
    <t>0011.0627.0657.0001/2023-(NAF-</t>
  </si>
  <si>
    <t>10642664000108</t>
  </si>
  <si>
    <t>J. A. SERVIÇOS E COMÉRCIO LTDA</t>
  </si>
  <si>
    <t>2024NE00003</t>
  </si>
  <si>
    <t>2024NL00022</t>
  </si>
  <si>
    <t>2024PD00021</t>
  </si>
  <si>
    <t>2024OB00021</t>
  </si>
  <si>
    <t>26/04/2024</t>
  </si>
  <si>
    <t>0011.0829.0657.0001/2024</t>
  </si>
  <si>
    <t>07465853656</t>
  </si>
  <si>
    <t>LUIZ OTAVIO DE FIGUEIREDO CAMPOS</t>
  </si>
  <si>
    <t>2024NE00014</t>
  </si>
  <si>
    <t>2024NL00019</t>
  </si>
  <si>
    <t>2024PD00018</t>
  </si>
  <si>
    <t>2024OB00018</t>
  </si>
  <si>
    <t>371 - DIARIAS A SERVIDORES</t>
  </si>
  <si>
    <t>0011.0829.0657.0002/2024</t>
  </si>
  <si>
    <t>12298610762</t>
  </si>
  <si>
    <t>LUCAS ABRAHÃO ROSA CEZÁRIO DE ALMEIDA</t>
  </si>
  <si>
    <t>2024NE00020</t>
  </si>
  <si>
    <t>2024NL00027</t>
  </si>
  <si>
    <t>2024PD00026</t>
  </si>
  <si>
    <t>2024OB00026</t>
  </si>
  <si>
    <t>72624679000109</t>
  </si>
  <si>
    <t>LOGUS SISTEMAS DE GESTÃO PÚBLICA LTDA.</t>
  </si>
  <si>
    <t>0011.1180.0657.0008/2024</t>
  </si>
  <si>
    <t>16773225272</t>
  </si>
  <si>
    <t>REGINA CELIS MARTINS FERREIRA</t>
  </si>
  <si>
    <t>2024NE00012</t>
  </si>
  <si>
    <t>2024NL00017</t>
  </si>
  <si>
    <t>2024PD00016</t>
  </si>
  <si>
    <t>2024OB00016</t>
  </si>
  <si>
    <t>0011.1180.0657.0009/2024</t>
  </si>
  <si>
    <t>34204385249</t>
  </si>
  <si>
    <t>JUCINETE CARVALHO DE ALENCAR</t>
  </si>
  <si>
    <t>2024NE00013</t>
  </si>
  <si>
    <t>2024NL00018</t>
  </si>
  <si>
    <t>2024PD00017</t>
  </si>
  <si>
    <t>2024OB00017</t>
  </si>
  <si>
    <t>0011.1180.0657.0013/2024</t>
  </si>
  <si>
    <t>2024NE00015</t>
  </si>
  <si>
    <t>17/04/2024</t>
  </si>
  <si>
    <t>2024NL00025</t>
  </si>
  <si>
    <t>2024PD00024</t>
  </si>
  <si>
    <t>2024OB00024</t>
  </si>
  <si>
    <t>0011.1180.0657.0017/2024</t>
  </si>
  <si>
    <t>2024NE00021</t>
  </si>
  <si>
    <t>2024NL00028</t>
  </si>
  <si>
    <t>2024PD00027</t>
  </si>
  <si>
    <t>2024OB00027</t>
  </si>
  <si>
    <t>150101.0077.0734.0002/2023</t>
  </si>
  <si>
    <t>2024NE00002</t>
  </si>
  <si>
    <t>2024NL00021</t>
  </si>
  <si>
    <t>2024PD00020</t>
  </si>
  <si>
    <t>2024OB00020</t>
  </si>
  <si>
    <t>2024NL00026</t>
  </si>
  <si>
    <t>2024PD00025</t>
  </si>
  <si>
    <t>2024OB00025</t>
  </si>
  <si>
    <t>Fundamentado nas Leis nº 4.320/64, Art. 58 a 65,  Lei nº 14.133/21, § 3º e art. 8º, do Decreto nº 3761, de 20/04/2023.</t>
  </si>
  <si>
    <t>Em R$</t>
  </si>
  <si>
    <t>Sequência</t>
  </si>
  <si>
    <t>CNPJ/CPF</t>
  </si>
  <si>
    <t>Nome do Credor</t>
  </si>
  <si>
    <t xml:space="preserve"> Nota de   Empenho          Nº</t>
  </si>
  <si>
    <t>Data da  NE</t>
  </si>
  <si>
    <t>Nota de Liquidação        nº</t>
  </si>
  <si>
    <t>Data da NL</t>
  </si>
  <si>
    <t>Pedido de Desembolso  nº</t>
  </si>
  <si>
    <t>Data da PD</t>
  </si>
  <si>
    <t>Ordem Bancária       nº</t>
  </si>
  <si>
    <t>Data da OB</t>
  </si>
  <si>
    <t>NF/Portaria/Decreto/Fatura/Recibo/N°</t>
  </si>
  <si>
    <t>OBJETO</t>
  </si>
  <si>
    <t>Fonte de Recursos: 500 - Outros Recursos não Vinculados de Impostos</t>
  </si>
  <si>
    <r>
      <t xml:space="preserve">Unidade Gestora: </t>
    </r>
    <r>
      <rPr>
        <sz val="10"/>
        <rFont val="Calibri"/>
        <family val="2"/>
      </rPr>
      <t>150101 - SECRETARIA DE ESTADO DO PLANEJAMENTO</t>
    </r>
  </si>
  <si>
    <t>Nota Fiscal nº 1491</t>
  </si>
  <si>
    <t>Portaria nº 027/2024-SEPLAN</t>
  </si>
  <si>
    <t>Portaria nº 026/2024-SEPLAN</t>
  </si>
  <si>
    <t>Portaria nº 028/2024 - SEPLAN</t>
  </si>
  <si>
    <t>Nota Fiscal nº 397</t>
  </si>
  <si>
    <t>Nota Fiscal nº 089</t>
  </si>
  <si>
    <t>Fatura nº 028/2024</t>
  </si>
  <si>
    <t>Fatura nº 1578/2024</t>
  </si>
  <si>
    <t>Fatura nº 1266-2024</t>
  </si>
  <si>
    <t xml:space="preserve"> Portaria nº 031/2024-SEPLAN</t>
  </si>
  <si>
    <t>Nota Fiscal nº 115/2024</t>
  </si>
  <si>
    <t>DECRETO Nº 3647 1 DE 24 DE ABRIL DE 2024 - GAB - GOVERNADOR</t>
  </si>
  <si>
    <t>DECRETO Nº 3665 DE 24 DE ABRIL DE 2024 - GAB - GOVERNADOR</t>
  </si>
  <si>
    <t>TOTAL</t>
  </si>
  <si>
    <t>RESTOS A PAGAR NÃO PROCESSADOS</t>
  </si>
  <si>
    <t>Fonte de Recursos: 749 - Outras vinculações de transferências</t>
  </si>
  <si>
    <t>NOTA FISCAL Nº 000319911</t>
  </si>
  <si>
    <t>TOTAL RESTOS A PAGAR NÃO PROCESSADOS</t>
  </si>
  <si>
    <t>TOTAL GERAL</t>
  </si>
  <si>
    <t>Fonte: SIAFE/AP</t>
  </si>
  <si>
    <t>GOVERNO DO ESTADO DO AMAPÁ</t>
  </si>
  <si>
    <t>SECRETARIA DE ESTADO DO PLANEJAMENTO</t>
  </si>
  <si>
    <t>Ordem Cronológica de Pagamento, referente ao mês de abril/2024</t>
  </si>
  <si>
    <t>CPF</t>
  </si>
  <si>
    <t>CP</t>
  </si>
  <si>
    <t>167***.***72</t>
  </si>
  <si>
    <t>342***.***49</t>
  </si>
  <si>
    <t>074***.***56</t>
  </si>
  <si>
    <t>122***.***62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</si>
</sst>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textRotation="89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234950</xdr:colOff>
      <xdr:row>0</xdr:row>
      <xdr:rowOff>0</xdr:rowOff>
    </xdr:from>
    <xdr:to>
      <xdr:col>8</xdr:col>
      <xdr:colOff>641350</xdr:colOff>
      <xdr:row>2</xdr:row>
      <xdr:rowOff>139397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A4ED4C-86EA-4D8F-940D-C845F12D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7700" y="0"/>
          <a:ext cx="406400" cy="469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D3:E16" totalsRowShown="0">
  <autoFilter ref="D3:E16"/>
  <tableColumns count="2">
    <tableColumn id="1" name="CPF" dataDxfId="1"/>
    <tableColumn id="2" name="CP" dataDxfId="0">
      <calculatedColumnFormula>IF(LEN(D4)=11,LEFT(D4,3)&amp;"***.***"&amp;RIGHT(D4,2),D4)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3"/>
  <sheetViews>
    <sheetView showGridLines="0" tabSelected="1" topLeftCell="D11" workbookViewId="0">
      <selection activeCell="P15" sqref="P15"/>
    </sheetView>
  </sheetViews>
  <sheetFormatPr defaultRowHeight="13" x14ac:dyDescent="0.25"/>
  <cols>
    <col min="1" max="1" width="5" style="6" customWidth="1"/>
    <col min="2" max="2" width="21.6328125" style="6" customWidth="1"/>
    <col min="3" max="3" width="12.54296875" style="6" customWidth="1"/>
    <col min="4" max="4" width="26.6328125" style="7" customWidth="1"/>
    <col min="5" max="5" width="9.90625" style="6" customWidth="1"/>
    <col min="6" max="6" width="9.54296875" style="6" customWidth="1"/>
    <col min="7" max="7" width="10.1796875" style="6" customWidth="1"/>
    <col min="8" max="8" width="9.7265625" style="6" customWidth="1"/>
    <col min="9" max="9" width="10.1796875" style="6" customWidth="1"/>
    <col min="10" max="10" width="9.6328125" style="6" customWidth="1"/>
    <col min="11" max="11" width="9.90625" style="6" customWidth="1"/>
    <col min="12" max="12" width="8.453125" style="6" customWidth="1"/>
    <col min="13" max="13" width="32" style="6" customWidth="1"/>
    <col min="14" max="14" width="24.81640625" style="7" customWidth="1"/>
    <col min="15" max="15" width="10.453125" style="6" customWidth="1"/>
    <col min="16" max="16384" width="8.7265625" style="6"/>
  </cols>
  <sheetData>
    <row r="4" spans="1:15" x14ac:dyDescent="0.25">
      <c r="A4" s="8" t="s">
        <v>142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8" t="s">
        <v>143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25">
      <c r="A7" s="13" t="s">
        <v>144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9" spans="1:15" x14ac:dyDescent="0.25">
      <c r="A9" s="4" t="s">
        <v>121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5" t="s">
        <v>105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1" t="s">
        <v>106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55.5" customHeight="1" x14ac:dyDescent="0.25">
      <c r="A12" s="2" t="s">
        <v>107</v>
      </c>
      <c r="B12" s="3" t="s">
        <v>0</v>
      </c>
      <c r="C12" s="3" t="s">
        <v>108</v>
      </c>
      <c r="D12" s="3" t="s">
        <v>109</v>
      </c>
      <c r="E12" s="3" t="s">
        <v>110</v>
      </c>
      <c r="F12" s="3" t="s">
        <v>111</v>
      </c>
      <c r="G12" s="3" t="s">
        <v>112</v>
      </c>
      <c r="H12" s="3" t="s">
        <v>113</v>
      </c>
      <c r="I12" s="3" t="s">
        <v>114</v>
      </c>
      <c r="J12" s="3" t="s">
        <v>115</v>
      </c>
      <c r="K12" s="3" t="s">
        <v>116</v>
      </c>
      <c r="L12" s="3" t="s">
        <v>117</v>
      </c>
      <c r="M12" s="3" t="s">
        <v>118</v>
      </c>
      <c r="N12" s="3" t="s">
        <v>119</v>
      </c>
      <c r="O12" s="3" t="s">
        <v>1</v>
      </c>
    </row>
    <row r="13" spans="1:15" x14ac:dyDescent="0.25">
      <c r="A13" s="9" t="s">
        <v>120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0" x14ac:dyDescent="0.25">
      <c r="A14" s="10">
        <v>1</v>
      </c>
      <c r="B14" s="14" t="s">
        <v>25</v>
      </c>
      <c r="C14" s="14" t="s">
        <v>26</v>
      </c>
      <c r="D14" s="15" t="s">
        <v>27</v>
      </c>
      <c r="E14" s="14" t="s">
        <v>28</v>
      </c>
      <c r="F14" s="14" t="s">
        <v>8</v>
      </c>
      <c r="G14" s="14" t="s">
        <v>29</v>
      </c>
      <c r="H14" s="14" t="s">
        <v>30</v>
      </c>
      <c r="I14" s="14" t="s">
        <v>31</v>
      </c>
      <c r="J14" s="14" t="s">
        <v>30</v>
      </c>
      <c r="K14" s="14" t="s">
        <v>32</v>
      </c>
      <c r="L14" s="14" t="s">
        <v>33</v>
      </c>
      <c r="M14" s="14" t="s">
        <v>122</v>
      </c>
      <c r="N14" s="15" t="s">
        <v>34</v>
      </c>
      <c r="O14" s="16">
        <v>10360.44</v>
      </c>
    </row>
    <row r="15" spans="1:15" ht="20" x14ac:dyDescent="0.25">
      <c r="A15" s="10">
        <f>A14+1</f>
        <v>2</v>
      </c>
      <c r="B15" s="14" t="s">
        <v>72</v>
      </c>
      <c r="C15" s="14" t="s">
        <v>147</v>
      </c>
      <c r="D15" s="15" t="s">
        <v>74</v>
      </c>
      <c r="E15" s="14" t="s">
        <v>75</v>
      </c>
      <c r="F15" s="14" t="s">
        <v>30</v>
      </c>
      <c r="G15" s="14" t="s">
        <v>76</v>
      </c>
      <c r="H15" s="14" t="s">
        <v>33</v>
      </c>
      <c r="I15" s="14" t="s">
        <v>77</v>
      </c>
      <c r="J15" s="14" t="s">
        <v>20</v>
      </c>
      <c r="K15" s="14" t="s">
        <v>78</v>
      </c>
      <c r="L15" s="14" t="s">
        <v>20</v>
      </c>
      <c r="M15" s="14" t="s">
        <v>123</v>
      </c>
      <c r="N15" s="15" t="s">
        <v>62</v>
      </c>
      <c r="O15" s="16">
        <v>1575</v>
      </c>
    </row>
    <row r="16" spans="1:15" ht="20" x14ac:dyDescent="0.25">
      <c r="A16" s="10">
        <f t="shared" ref="A16:A26" si="0">A15+1</f>
        <v>3</v>
      </c>
      <c r="B16" s="14" t="s">
        <v>79</v>
      </c>
      <c r="C16" s="14" t="s">
        <v>148</v>
      </c>
      <c r="D16" s="15" t="s">
        <v>81</v>
      </c>
      <c r="E16" s="14" t="s">
        <v>82</v>
      </c>
      <c r="F16" s="14" t="s">
        <v>30</v>
      </c>
      <c r="G16" s="14" t="s">
        <v>83</v>
      </c>
      <c r="H16" s="14" t="s">
        <v>33</v>
      </c>
      <c r="I16" s="14" t="s">
        <v>84</v>
      </c>
      <c r="J16" s="14" t="s">
        <v>20</v>
      </c>
      <c r="K16" s="14" t="s">
        <v>85</v>
      </c>
      <c r="L16" s="14" t="s">
        <v>20</v>
      </c>
      <c r="M16" s="14" t="s">
        <v>124</v>
      </c>
      <c r="N16" s="15" t="s">
        <v>62</v>
      </c>
      <c r="O16" s="16">
        <v>1575</v>
      </c>
    </row>
    <row r="17" spans="1:15" ht="20" x14ac:dyDescent="0.25">
      <c r="A17" s="10">
        <f t="shared" si="0"/>
        <v>4</v>
      </c>
      <c r="B17" s="14" t="s">
        <v>55</v>
      </c>
      <c r="C17" s="14" t="s">
        <v>149</v>
      </c>
      <c r="D17" s="15" t="s">
        <v>57</v>
      </c>
      <c r="E17" s="14" t="s">
        <v>58</v>
      </c>
      <c r="F17" s="14" t="s">
        <v>20</v>
      </c>
      <c r="G17" s="14" t="s">
        <v>59</v>
      </c>
      <c r="H17" s="14" t="s">
        <v>20</v>
      </c>
      <c r="I17" s="14" t="s">
        <v>60</v>
      </c>
      <c r="J17" s="14" t="s">
        <v>20</v>
      </c>
      <c r="K17" s="14" t="s">
        <v>61</v>
      </c>
      <c r="L17" s="14" t="s">
        <v>20</v>
      </c>
      <c r="M17" s="14" t="s">
        <v>125</v>
      </c>
      <c r="N17" s="15" t="s">
        <v>62</v>
      </c>
      <c r="O17" s="16">
        <v>1575</v>
      </c>
    </row>
    <row r="18" spans="1:15" ht="20" x14ac:dyDescent="0.25">
      <c r="A18" s="10">
        <f t="shared" si="0"/>
        <v>5</v>
      </c>
      <c r="B18" s="14" t="s">
        <v>14</v>
      </c>
      <c r="C18" s="14" t="s">
        <v>15</v>
      </c>
      <c r="D18" s="15" t="s">
        <v>16</v>
      </c>
      <c r="E18" s="14" t="s">
        <v>17</v>
      </c>
      <c r="F18" s="14" t="s">
        <v>18</v>
      </c>
      <c r="G18" s="14" t="s">
        <v>19</v>
      </c>
      <c r="H18" s="14" t="s">
        <v>20</v>
      </c>
      <c r="I18" s="14" t="s">
        <v>21</v>
      </c>
      <c r="J18" s="14" t="s">
        <v>20</v>
      </c>
      <c r="K18" s="14" t="s">
        <v>22</v>
      </c>
      <c r="L18" s="14" t="s">
        <v>23</v>
      </c>
      <c r="M18" s="14" t="s">
        <v>126</v>
      </c>
      <c r="N18" s="15" t="s">
        <v>24</v>
      </c>
      <c r="O18" s="16">
        <v>133108</v>
      </c>
    </row>
    <row r="19" spans="1:15" ht="30" x14ac:dyDescent="0.25">
      <c r="A19" s="10">
        <f t="shared" si="0"/>
        <v>6</v>
      </c>
      <c r="B19" s="14" t="s">
        <v>97</v>
      </c>
      <c r="C19" s="14" t="s">
        <v>70</v>
      </c>
      <c r="D19" s="15" t="s">
        <v>71</v>
      </c>
      <c r="E19" s="14" t="s">
        <v>98</v>
      </c>
      <c r="F19" s="14" t="s">
        <v>8</v>
      </c>
      <c r="G19" s="14" t="s">
        <v>99</v>
      </c>
      <c r="H19" s="14" t="s">
        <v>10</v>
      </c>
      <c r="I19" s="14" t="s">
        <v>100</v>
      </c>
      <c r="J19" s="14" t="s">
        <v>10</v>
      </c>
      <c r="K19" s="14" t="s">
        <v>101</v>
      </c>
      <c r="L19" s="14" t="s">
        <v>13</v>
      </c>
      <c r="M19" s="14" t="s">
        <v>127</v>
      </c>
      <c r="N19" s="15" t="s">
        <v>3</v>
      </c>
      <c r="O19" s="16">
        <v>228063</v>
      </c>
    </row>
    <row r="20" spans="1:15" ht="30" x14ac:dyDescent="0.25">
      <c r="A20" s="10">
        <f t="shared" si="0"/>
        <v>7</v>
      </c>
      <c r="B20" s="14" t="s">
        <v>47</v>
      </c>
      <c r="C20" s="14" t="s">
        <v>48</v>
      </c>
      <c r="D20" s="15" t="s">
        <v>49</v>
      </c>
      <c r="E20" s="14" t="s">
        <v>50</v>
      </c>
      <c r="F20" s="14" t="s">
        <v>8</v>
      </c>
      <c r="G20" s="14" t="s">
        <v>51</v>
      </c>
      <c r="H20" s="14" t="s">
        <v>10</v>
      </c>
      <c r="I20" s="14" t="s">
        <v>52</v>
      </c>
      <c r="J20" s="14" t="s">
        <v>10</v>
      </c>
      <c r="K20" s="14" t="s">
        <v>53</v>
      </c>
      <c r="L20" s="14" t="s">
        <v>13</v>
      </c>
      <c r="M20" s="14" t="s">
        <v>128</v>
      </c>
      <c r="N20" s="15" t="s">
        <v>3</v>
      </c>
      <c r="O20" s="16">
        <v>6395.92</v>
      </c>
    </row>
    <row r="21" spans="1:15" ht="20" x14ac:dyDescent="0.25">
      <c r="A21" s="10">
        <f t="shared" si="0"/>
        <v>8</v>
      </c>
      <c r="B21" s="14" t="s">
        <v>25</v>
      </c>
      <c r="C21" s="14" t="s">
        <v>26</v>
      </c>
      <c r="D21" s="15" t="s">
        <v>27</v>
      </c>
      <c r="E21" s="14" t="s">
        <v>28</v>
      </c>
      <c r="F21" s="14" t="s">
        <v>8</v>
      </c>
      <c r="G21" s="14" t="s">
        <v>35</v>
      </c>
      <c r="H21" s="14" t="s">
        <v>10</v>
      </c>
      <c r="I21" s="14" t="s">
        <v>36</v>
      </c>
      <c r="J21" s="14" t="s">
        <v>10</v>
      </c>
      <c r="K21" s="14" t="s">
        <v>37</v>
      </c>
      <c r="L21" s="14" t="s">
        <v>13</v>
      </c>
      <c r="M21" s="14" t="s">
        <v>129</v>
      </c>
      <c r="N21" s="15" t="s">
        <v>34</v>
      </c>
      <c r="O21" s="16">
        <v>29635.95</v>
      </c>
    </row>
    <row r="22" spans="1:15" ht="30" x14ac:dyDescent="0.25">
      <c r="A22" s="10">
        <f t="shared" si="0"/>
        <v>9</v>
      </c>
      <c r="B22" s="14" t="s">
        <v>4</v>
      </c>
      <c r="C22" s="14" t="s">
        <v>5</v>
      </c>
      <c r="D22" s="15" t="s">
        <v>6</v>
      </c>
      <c r="E22" s="14" t="s">
        <v>7</v>
      </c>
      <c r="F22" s="14" t="s">
        <v>8</v>
      </c>
      <c r="G22" s="14" t="s">
        <v>9</v>
      </c>
      <c r="H22" s="14" t="s">
        <v>10</v>
      </c>
      <c r="I22" s="14" t="s">
        <v>11</v>
      </c>
      <c r="J22" s="14" t="s">
        <v>10</v>
      </c>
      <c r="K22" s="14" t="s">
        <v>12</v>
      </c>
      <c r="L22" s="14" t="s">
        <v>13</v>
      </c>
      <c r="M22" s="14" t="s">
        <v>130</v>
      </c>
      <c r="N22" s="15" t="s">
        <v>3</v>
      </c>
      <c r="O22" s="16">
        <v>5130</v>
      </c>
    </row>
    <row r="23" spans="1:15" ht="20" x14ac:dyDescent="0.25">
      <c r="A23" s="10">
        <f t="shared" si="0"/>
        <v>10</v>
      </c>
      <c r="B23" s="14" t="s">
        <v>86</v>
      </c>
      <c r="C23" s="14" t="s">
        <v>148</v>
      </c>
      <c r="D23" s="15" t="s">
        <v>81</v>
      </c>
      <c r="E23" s="14" t="s">
        <v>87</v>
      </c>
      <c r="F23" s="14" t="s">
        <v>88</v>
      </c>
      <c r="G23" s="14" t="s">
        <v>89</v>
      </c>
      <c r="H23" s="14" t="s">
        <v>10</v>
      </c>
      <c r="I23" s="14" t="s">
        <v>90</v>
      </c>
      <c r="J23" s="14" t="s">
        <v>10</v>
      </c>
      <c r="K23" s="14" t="s">
        <v>91</v>
      </c>
      <c r="L23" s="14" t="s">
        <v>13</v>
      </c>
      <c r="M23" s="14" t="s">
        <v>131</v>
      </c>
      <c r="N23" s="15" t="s">
        <v>62</v>
      </c>
      <c r="O23" s="16">
        <v>1125</v>
      </c>
    </row>
    <row r="24" spans="1:15" ht="30" x14ac:dyDescent="0.25">
      <c r="A24" s="10">
        <f t="shared" si="0"/>
        <v>11</v>
      </c>
      <c r="B24" s="14" t="s">
        <v>97</v>
      </c>
      <c r="C24" s="14" t="s">
        <v>70</v>
      </c>
      <c r="D24" s="15" t="s">
        <v>71</v>
      </c>
      <c r="E24" s="14" t="s">
        <v>98</v>
      </c>
      <c r="F24" s="14" t="s">
        <v>8</v>
      </c>
      <c r="G24" s="14" t="s">
        <v>102</v>
      </c>
      <c r="H24" s="14" t="s">
        <v>13</v>
      </c>
      <c r="I24" s="14" t="s">
        <v>103</v>
      </c>
      <c r="J24" s="14" t="s">
        <v>13</v>
      </c>
      <c r="K24" s="14" t="s">
        <v>104</v>
      </c>
      <c r="L24" s="14" t="s">
        <v>2</v>
      </c>
      <c r="M24" s="14" t="s">
        <v>132</v>
      </c>
      <c r="N24" s="15" t="s">
        <v>3</v>
      </c>
      <c r="O24" s="16">
        <v>228063</v>
      </c>
    </row>
    <row r="25" spans="1:15" ht="20" x14ac:dyDescent="0.25">
      <c r="A25" s="10">
        <f t="shared" si="0"/>
        <v>12</v>
      </c>
      <c r="B25" s="14" t="s">
        <v>63</v>
      </c>
      <c r="C25" s="14" t="s">
        <v>150</v>
      </c>
      <c r="D25" s="15" t="s">
        <v>65</v>
      </c>
      <c r="E25" s="14" t="s">
        <v>66</v>
      </c>
      <c r="F25" s="14" t="s">
        <v>54</v>
      </c>
      <c r="G25" s="14" t="s">
        <v>67</v>
      </c>
      <c r="H25" s="14" t="s">
        <v>54</v>
      </c>
      <c r="I25" s="14" t="s">
        <v>68</v>
      </c>
      <c r="J25" s="14" t="s">
        <v>2</v>
      </c>
      <c r="K25" s="14" t="s">
        <v>69</v>
      </c>
      <c r="L25" s="14" t="s">
        <v>2</v>
      </c>
      <c r="M25" s="14" t="s">
        <v>133</v>
      </c>
      <c r="N25" s="15" t="s">
        <v>62</v>
      </c>
      <c r="O25" s="16">
        <v>675</v>
      </c>
    </row>
    <row r="26" spans="1:15" ht="20" x14ac:dyDescent="0.25">
      <c r="A26" s="10">
        <f t="shared" si="0"/>
        <v>13</v>
      </c>
      <c r="B26" s="14" t="s">
        <v>92</v>
      </c>
      <c r="C26" s="14" t="s">
        <v>150</v>
      </c>
      <c r="D26" s="15" t="s">
        <v>65</v>
      </c>
      <c r="E26" s="14" t="s">
        <v>93</v>
      </c>
      <c r="F26" s="14" t="s">
        <v>54</v>
      </c>
      <c r="G26" s="14" t="s">
        <v>94</v>
      </c>
      <c r="H26" s="14" t="s">
        <v>54</v>
      </c>
      <c r="I26" s="14" t="s">
        <v>95</v>
      </c>
      <c r="J26" s="14" t="s">
        <v>2</v>
      </c>
      <c r="K26" s="14" t="s">
        <v>96</v>
      </c>
      <c r="L26" s="14" t="s">
        <v>2</v>
      </c>
      <c r="M26" s="14" t="s">
        <v>134</v>
      </c>
      <c r="N26" s="15" t="s">
        <v>62</v>
      </c>
      <c r="O26" s="16">
        <v>225</v>
      </c>
    </row>
    <row r="27" spans="1:15" x14ac:dyDescent="0.25">
      <c r="A27" s="11" t="s">
        <v>135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>
        <f>SUM(O14:O26)</f>
        <v>647506.31000000006</v>
      </c>
    </row>
    <row r="28" spans="1:15" x14ac:dyDescent="0.25">
      <c r="A28" s="11" t="s">
        <v>136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5">
      <c r="A29" s="9" t="s">
        <v>137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20" x14ac:dyDescent="0.25">
      <c r="A30" s="10">
        <v>14</v>
      </c>
      <c r="B30" s="14" t="s">
        <v>38</v>
      </c>
      <c r="C30" s="14" t="s">
        <v>39</v>
      </c>
      <c r="D30" s="14" t="s">
        <v>40</v>
      </c>
      <c r="E30" s="14" t="s">
        <v>41</v>
      </c>
      <c r="F30" s="14" t="s">
        <v>42</v>
      </c>
      <c r="G30" s="14" t="s">
        <v>43</v>
      </c>
      <c r="H30" s="14" t="s">
        <v>30</v>
      </c>
      <c r="I30" s="14" t="s">
        <v>44</v>
      </c>
      <c r="J30" s="14" t="s">
        <v>30</v>
      </c>
      <c r="K30" s="14" t="s">
        <v>45</v>
      </c>
      <c r="L30" s="14" t="s">
        <v>33</v>
      </c>
      <c r="M30" s="14" t="s">
        <v>138</v>
      </c>
      <c r="N30" s="15" t="s">
        <v>46</v>
      </c>
      <c r="O30" s="16">
        <v>130339.5</v>
      </c>
    </row>
    <row r="31" spans="1:15" x14ac:dyDescent="0.25">
      <c r="A31" s="11" t="s">
        <v>139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f>O30</f>
        <v>130339.5</v>
      </c>
    </row>
    <row r="32" spans="1:15" x14ac:dyDescent="0.25">
      <c r="A32" s="11" t="s">
        <v>140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>
        <f>O31+O27</f>
        <v>777845.81</v>
      </c>
    </row>
    <row r="33" spans="1:1" x14ac:dyDescent="0.25">
      <c r="A33" s="6" t="s">
        <v>141</v>
      </c>
    </row>
  </sheetData>
  <mergeCells count="12">
    <mergeCell ref="A29:O29"/>
    <mergeCell ref="A31:N31"/>
    <mergeCell ref="A32:N32"/>
    <mergeCell ref="A4:O4"/>
    <mergeCell ref="A5:O5"/>
    <mergeCell ref="A7:O7"/>
    <mergeCell ref="A9:O9"/>
    <mergeCell ref="A10:O10"/>
    <mergeCell ref="A11:O11"/>
    <mergeCell ref="A13:O13"/>
    <mergeCell ref="A27:N27"/>
    <mergeCell ref="A28:O28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6"/>
  <sheetViews>
    <sheetView topLeftCell="A8" workbookViewId="0">
      <selection activeCell="E4" sqref="E4:E16"/>
    </sheetView>
  </sheetViews>
  <sheetFormatPr defaultRowHeight="12.5" x14ac:dyDescent="0.25"/>
  <cols>
    <col min="4" max="4" width="20.26953125" customWidth="1"/>
    <col min="5" max="5" width="25.7265625" customWidth="1"/>
  </cols>
  <sheetData>
    <row r="3" spans="4:5" x14ac:dyDescent="0.25">
      <c r="D3" t="s">
        <v>145</v>
      </c>
      <c r="E3" t="s">
        <v>146</v>
      </c>
    </row>
    <row r="4" spans="4:5" ht="20" x14ac:dyDescent="0.25">
      <c r="D4" s="14" t="s">
        <v>26</v>
      </c>
      <c r="E4" t="str">
        <f t="shared" ref="E4:E16" si="0">IF(LEN(D4)=11,LEFT(D4,3)&amp;"***.***"&amp;RIGHT(D4,2),D4)</f>
        <v>08641928000167</v>
      </c>
    </row>
    <row r="5" spans="4:5" ht="20" x14ac:dyDescent="0.25">
      <c r="D5" s="14" t="s">
        <v>73</v>
      </c>
      <c r="E5" t="str">
        <f t="shared" si="0"/>
        <v>167***.***72</v>
      </c>
    </row>
    <row r="6" spans="4:5" ht="20" x14ac:dyDescent="0.25">
      <c r="D6" s="14" t="s">
        <v>80</v>
      </c>
      <c r="E6" t="str">
        <f t="shared" si="0"/>
        <v>342***.***49</v>
      </c>
    </row>
    <row r="7" spans="4:5" ht="20" x14ac:dyDescent="0.25">
      <c r="D7" s="14" t="s">
        <v>56</v>
      </c>
      <c r="E7" t="str">
        <f t="shared" si="0"/>
        <v>074***.***56</v>
      </c>
    </row>
    <row r="8" spans="4:5" ht="20" x14ac:dyDescent="0.25">
      <c r="D8" s="14" t="s">
        <v>15</v>
      </c>
      <c r="E8" t="str">
        <f t="shared" si="0"/>
        <v>04515761000137</v>
      </c>
    </row>
    <row r="9" spans="4:5" ht="20" x14ac:dyDescent="0.25">
      <c r="D9" s="14" t="s">
        <v>70</v>
      </c>
      <c r="E9" t="str">
        <f t="shared" si="0"/>
        <v>72624679000109</v>
      </c>
    </row>
    <row r="10" spans="4:5" ht="20" x14ac:dyDescent="0.25">
      <c r="D10" s="14" t="s">
        <v>48</v>
      </c>
      <c r="E10" t="str">
        <f t="shared" si="0"/>
        <v>10642664000108</v>
      </c>
    </row>
    <row r="11" spans="4:5" ht="20" x14ac:dyDescent="0.25">
      <c r="D11" s="14" t="s">
        <v>26</v>
      </c>
      <c r="E11" t="str">
        <f t="shared" si="0"/>
        <v>08641928000167</v>
      </c>
    </row>
    <row r="12" spans="4:5" ht="20" x14ac:dyDescent="0.25">
      <c r="D12" s="14" t="s">
        <v>5</v>
      </c>
      <c r="E12" t="str">
        <f t="shared" si="0"/>
        <v>34941930000161</v>
      </c>
    </row>
    <row r="13" spans="4:5" ht="20" x14ac:dyDescent="0.25">
      <c r="D13" s="14" t="s">
        <v>80</v>
      </c>
      <c r="E13" t="str">
        <f t="shared" si="0"/>
        <v>342***.***49</v>
      </c>
    </row>
    <row r="14" spans="4:5" ht="20" x14ac:dyDescent="0.25">
      <c r="D14" s="14" t="s">
        <v>70</v>
      </c>
      <c r="E14" t="str">
        <f t="shared" si="0"/>
        <v>72624679000109</v>
      </c>
    </row>
    <row r="15" spans="4:5" ht="20" x14ac:dyDescent="0.25">
      <c r="D15" s="14" t="s">
        <v>64</v>
      </c>
      <c r="E15" t="str">
        <f t="shared" si="0"/>
        <v>122***.***62</v>
      </c>
    </row>
    <row r="16" spans="4:5" ht="20" x14ac:dyDescent="0.25">
      <c r="D16" s="14" t="s">
        <v>64</v>
      </c>
      <c r="E16" t="str">
        <f t="shared" si="0"/>
        <v>122***.***62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Planilha2</vt:lpstr>
      <vt:lpstr>Planilha3</vt:lpstr>
      <vt:lpstr>Planilha2!Titulos_de_impressao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2024-05-17T20:32:49Z</cp:lastPrinted>
  <dcterms:created xsi:type="dcterms:W3CDTF">2024-05-17T20:32:43Z</dcterms:created>
  <dcterms:modified xsi:type="dcterms:W3CDTF">2024-05-17T20:33:20Z</dcterms:modified>
</cp:coreProperties>
</file>